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4840" windowHeight="15800" tabRatio="500" activeTab="0"/>
  </bookViews>
  <sheets>
    <sheet name="March 2012" sheetId="1" r:id="rId1"/>
  </sheets>
  <definedNames/>
  <calcPr fullCalcOnLoad="1"/>
</workbook>
</file>

<file path=xl/sharedStrings.xml><?xml version="1.0" encoding="utf-8"?>
<sst xmlns="http://schemas.openxmlformats.org/spreadsheetml/2006/main" count="193" uniqueCount="171">
  <si>
    <t>MF 290</t>
  </si>
  <si>
    <t>Aor. 3</t>
  </si>
  <si>
    <t>Mendo Mill (Jake Gaynor)</t>
  </si>
  <si>
    <t>Nails</t>
  </si>
  <si>
    <t xml:space="preserve"> MF 284</t>
  </si>
  <si>
    <t xml:space="preserve"> MF 282</t>
  </si>
  <si>
    <t>Mar. 13</t>
  </si>
  <si>
    <t>Pro-Build</t>
  </si>
  <si>
    <t>Doors &amp; Windows</t>
  </si>
  <si>
    <t xml:space="preserve"> MF 286</t>
  </si>
  <si>
    <t>Mar. 20</t>
  </si>
  <si>
    <t>Scarborough Lumber</t>
  </si>
  <si>
    <t>Pressure treated Lum.</t>
  </si>
  <si>
    <t xml:space="preserve"> MF 287</t>
  </si>
  <si>
    <t>Mar. 20</t>
  </si>
  <si>
    <t>Ken Illges--Materials</t>
  </si>
  <si>
    <t>Electrical</t>
  </si>
  <si>
    <t xml:space="preserve"> MF 287</t>
  </si>
  <si>
    <t>Ken Illges--Labor</t>
  </si>
  <si>
    <t>MF 285</t>
  </si>
  <si>
    <t>Mar. 20</t>
  </si>
  <si>
    <t>Pro-Build</t>
  </si>
  <si>
    <t>Windows</t>
  </si>
  <si>
    <t>MF 300</t>
  </si>
  <si>
    <t>2012-2013: PROJECT REVENUES &amp; EXPENDITURES  -- As of June 9, 2013</t>
  </si>
  <si>
    <t>Funding Amounts and Sources</t>
  </si>
  <si>
    <t>Date</t>
  </si>
  <si>
    <t>Mar. 19</t>
  </si>
  <si>
    <t>Apr. 3</t>
  </si>
  <si>
    <t>Cross-Check Bal.</t>
  </si>
  <si>
    <t>Labor</t>
  </si>
  <si>
    <t>Credit Card-BWG</t>
  </si>
  <si>
    <t>Sn Frost</t>
  </si>
  <si>
    <t>Toilet Cost</t>
  </si>
  <si>
    <t>MF 298</t>
  </si>
  <si>
    <t>Pete O'Connor</t>
  </si>
  <si>
    <t>Labor &amp; at. compost toilet</t>
  </si>
  <si>
    <t>GF 2969</t>
  </si>
  <si>
    <t>West Coast Aggregate</t>
  </si>
  <si>
    <t>Road Base</t>
  </si>
  <si>
    <t>GF 2994</t>
  </si>
  <si>
    <t>Radiance Water Systems</t>
  </si>
  <si>
    <t>Water Filter system</t>
  </si>
  <si>
    <t>GF 3003</t>
  </si>
  <si>
    <t>Pacific Mountain Tree Service</t>
  </si>
  <si>
    <t>Tree Removal</t>
  </si>
  <si>
    <t>GF 3007</t>
  </si>
  <si>
    <t>MF 306</t>
  </si>
  <si>
    <t>Doug Kamprath</t>
  </si>
  <si>
    <t>Community Bld. Imp.</t>
  </si>
  <si>
    <t>GF 3075</t>
  </si>
  <si>
    <t>Westhaven Construction</t>
  </si>
  <si>
    <t>Project Funding Source</t>
  </si>
  <si>
    <t xml:space="preserve">Amount </t>
  </si>
  <si>
    <t>General Fund</t>
  </si>
  <si>
    <t>Matching Fund</t>
  </si>
  <si>
    <t>Donations</t>
  </si>
  <si>
    <t>Total Funds</t>
  </si>
  <si>
    <t xml:space="preserve"> March 1</t>
  </si>
  <si>
    <t>Matching Fund Account Balance</t>
  </si>
  <si>
    <t xml:space="preserve"> March 17</t>
  </si>
  <si>
    <t>Allocation from General Fund</t>
  </si>
  <si>
    <t xml:space="preserve"> March 26</t>
  </si>
  <si>
    <t>Jim Mills</t>
  </si>
  <si>
    <t xml:space="preserve"> March 26</t>
  </si>
  <si>
    <t>Bryan Gaynor</t>
  </si>
  <si>
    <t xml:space="preserve"> April 3</t>
  </si>
  <si>
    <t>Bryan Gaynor</t>
  </si>
  <si>
    <t>John Lowney</t>
  </si>
  <si>
    <t>Barbara Anderson</t>
  </si>
  <si>
    <t>December 5,</t>
  </si>
  <si>
    <t>Bryan Gaynor</t>
  </si>
  <si>
    <t>Dan Zigmond</t>
  </si>
  <si>
    <t>Totals Funds Available</t>
  </si>
  <si>
    <t xml:space="preserve">Expenditures by Check Number, Date, Payee, Amount, Payment Source and Expenditure Type </t>
  </si>
  <si>
    <t>Payment Source</t>
  </si>
  <si>
    <t xml:space="preserve">         Expenditure Type </t>
  </si>
  <si>
    <t>Check No</t>
  </si>
  <si>
    <t>Date</t>
  </si>
  <si>
    <t>Name</t>
  </si>
  <si>
    <t>Amount</t>
  </si>
  <si>
    <t>Gen Fund Pay</t>
  </si>
  <si>
    <t>Match Fd. Pay</t>
  </si>
  <si>
    <t>Credit Card</t>
  </si>
  <si>
    <t>Labor</t>
  </si>
  <si>
    <t>Materials</t>
  </si>
  <si>
    <t>Other</t>
  </si>
  <si>
    <t>Description</t>
  </si>
  <si>
    <t xml:space="preserve"> GF 2830</t>
  </si>
  <si>
    <t>unk</t>
  </si>
  <si>
    <t>Kathy Waller</t>
  </si>
  <si>
    <t>Food</t>
  </si>
  <si>
    <t xml:space="preserve"> MF 283</t>
  </si>
  <si>
    <t>Mar. 18</t>
  </si>
  <si>
    <t>Scarborough Lumber</t>
  </si>
  <si>
    <t>Bld. Materials</t>
  </si>
  <si>
    <t>MF 290</t>
  </si>
  <si>
    <t>Apr. 3</t>
  </si>
  <si>
    <t>Home Depot (Jake Gaynor)</t>
  </si>
  <si>
    <t>Flashing</t>
  </si>
  <si>
    <t>MF 290</t>
  </si>
  <si>
    <t>Apr. 3</t>
  </si>
  <si>
    <t>Piersons (Jake Gaynor)</t>
  </si>
  <si>
    <t>Nails &amp; Sawhorses</t>
  </si>
  <si>
    <t>Cross-Check Bal.</t>
  </si>
  <si>
    <t>Total Funds Available for the 2012 &amp; 2013 Projecs:</t>
  </si>
  <si>
    <t xml:space="preserve">Funds on Hand </t>
  </si>
  <si>
    <t>Jikoji General Funds Allocated:</t>
  </si>
  <si>
    <t>Private Donations Received</t>
  </si>
  <si>
    <t>Total Funds Received and Pledged</t>
  </si>
  <si>
    <t>Summary: Outlays todate for the March 2012 Project:</t>
  </si>
  <si>
    <t>Matching Fund Outlays</t>
  </si>
  <si>
    <t>General Fund Outlays--To be reimbursed</t>
  </si>
  <si>
    <t>Total Outlays:</t>
  </si>
  <si>
    <t>Summary:  Remaining Funds:</t>
  </si>
  <si>
    <t>Net Balance of Funds in Matching Account (45,402.92 - 43,266.03)</t>
  </si>
  <si>
    <t>BWG Don</t>
  </si>
  <si>
    <t>Apr. 3</t>
  </si>
  <si>
    <t>Home Depot (Bryan Gaynor)</t>
  </si>
  <si>
    <t>Bolts &amp; Hardware</t>
  </si>
  <si>
    <t>BWG Don</t>
  </si>
  <si>
    <t>Aor. 3</t>
  </si>
  <si>
    <t>Railway Distributors (Bryan Gaynor)</t>
  </si>
  <si>
    <t>sheet rock</t>
  </si>
  <si>
    <t>MF 289</t>
  </si>
  <si>
    <t>Mar. 28</t>
  </si>
  <si>
    <t>Scarborough Lumber</t>
  </si>
  <si>
    <t xml:space="preserve">Redwood </t>
  </si>
  <si>
    <t>MF 288</t>
  </si>
  <si>
    <t>Mar. 24</t>
  </si>
  <si>
    <t>Scarborough Lumber</t>
  </si>
  <si>
    <t>Redwood</t>
  </si>
  <si>
    <t>MF 291</t>
  </si>
  <si>
    <t>Apr. 2</t>
  </si>
  <si>
    <t>Tanya Jackson</t>
  </si>
  <si>
    <t>MF 290</t>
  </si>
  <si>
    <t>Apr. 3</t>
  </si>
  <si>
    <t>Jake Gaynor Truck Milage (652 mi @ $.50/mi)</t>
  </si>
  <si>
    <t>Milage Reimbursement</t>
  </si>
  <si>
    <t>MF 290</t>
  </si>
  <si>
    <t>Jake Gaynor (Contractor)</t>
  </si>
  <si>
    <t>General Const.</t>
  </si>
  <si>
    <t>MF 292</t>
  </si>
  <si>
    <t>Apr. 24</t>
  </si>
  <si>
    <t>Ian Keeler (contractor)</t>
  </si>
  <si>
    <t>Sheet Rocking</t>
  </si>
  <si>
    <t>Credit Card</t>
  </si>
  <si>
    <t>Beronio Lumber--Decking</t>
  </si>
  <si>
    <t>Materials</t>
  </si>
  <si>
    <t>MF 395</t>
  </si>
  <si>
    <t>MF 299</t>
  </si>
  <si>
    <t>Ken Illges--Materials</t>
  </si>
  <si>
    <t>Elect. Materials</t>
  </si>
  <si>
    <t>Doug Kamprath</t>
  </si>
  <si>
    <t>MF301</t>
  </si>
  <si>
    <t>Andy Banaskiewicz</t>
  </si>
  <si>
    <t>Labor</t>
  </si>
  <si>
    <t>MF 302</t>
  </si>
  <si>
    <t>Paul Cowan</t>
  </si>
  <si>
    <t>MF 303</t>
  </si>
  <si>
    <t>Kathy Waller</t>
  </si>
  <si>
    <t>MF 293</t>
  </si>
  <si>
    <t>Doug Kamprath</t>
  </si>
  <si>
    <t>MF 294</t>
  </si>
  <si>
    <t>MF 295</t>
  </si>
  <si>
    <t>Woodlab</t>
  </si>
  <si>
    <t>Benchs</t>
  </si>
  <si>
    <t>MF 297</t>
  </si>
  <si>
    <t>Doug Kamprath</t>
  </si>
  <si>
    <t>Compost Toilet</t>
  </si>
  <si>
    <t>MF 296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</si>
</sst>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00"/>
    <numFmt numFmtId="171" formatCode="m/d/yyyy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3" fontId="0" fillId="0" borderId="0" xfId="15" applyFont="1" applyAlignment="1">
      <alignment/>
    </xf>
    <xf numFmtId="43" fontId="1" fillId="0" borderId="0" xfId="15" applyFont="1" applyAlignment="1">
      <alignment/>
    </xf>
    <xf numFmtId="43" fontId="0" fillId="0" borderId="0" xfId="15" applyFont="1" applyAlignment="1">
      <alignment/>
    </xf>
    <xf numFmtId="43" fontId="1" fillId="0" borderId="0" xfId="15" applyFont="1" applyBorder="1" applyAlignment="1">
      <alignment/>
    </xf>
    <xf numFmtId="43" fontId="0" fillId="0" borderId="0" xfId="15" applyFont="1" applyAlignment="1" applyProtection="1">
      <alignment/>
      <protection locked="0"/>
    </xf>
    <xf numFmtId="43" fontId="1" fillId="0" borderId="0" xfId="15" applyFont="1" applyAlignment="1" applyProtection="1">
      <alignment horizontal="center"/>
      <protection locked="0"/>
    </xf>
    <xf numFmtId="43" fontId="0" fillId="0" borderId="0" xfId="15" applyFont="1" applyAlignment="1" applyProtection="1">
      <alignment/>
      <protection locked="0"/>
    </xf>
    <xf numFmtId="43" fontId="1" fillId="0" borderId="0" xfId="15" applyFont="1" applyAlignment="1" applyProtection="1">
      <alignment/>
      <protection locked="0"/>
    </xf>
    <xf numFmtId="43" fontId="1" fillId="0" borderId="0" xfId="15" applyFont="1" applyAlignment="1" applyProtection="1">
      <alignment horizontal="left"/>
      <protection locked="0"/>
    </xf>
    <xf numFmtId="43" fontId="1" fillId="0" borderId="0" xfId="15" applyFont="1" applyAlignment="1" applyProtection="1">
      <alignment/>
      <protection locked="0"/>
    </xf>
    <xf numFmtId="43" fontId="0" fillId="0" borderId="0" xfId="15" applyFont="1" applyAlignment="1" applyProtection="1">
      <alignment horizontal="left"/>
      <protection locked="0"/>
    </xf>
    <xf numFmtId="43" fontId="0" fillId="0" borderId="0" xfId="0" applyNumberFormat="1" applyFont="1" applyAlignment="1" applyProtection="1">
      <alignment/>
      <protection locked="0"/>
    </xf>
    <xf numFmtId="43" fontId="0" fillId="0" borderId="0" xfId="0" applyNumberFormat="1" applyFont="1" applyAlignment="1" applyProtection="1">
      <alignment/>
      <protection locked="0"/>
    </xf>
    <xf numFmtId="16" fontId="0" fillId="0" borderId="0" xfId="15" applyNumberFormat="1" applyFont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3" fontId="0" fillId="0" borderId="0" xfId="15" applyFont="1" applyBorder="1" applyAlignment="1" applyProtection="1">
      <alignment/>
      <protection locked="0"/>
    </xf>
    <xf numFmtId="43" fontId="1" fillId="0" borderId="0" xfId="15" applyFont="1" applyBorder="1" applyAlignment="1" applyProtection="1">
      <alignment/>
      <protection locked="0"/>
    </xf>
    <xf numFmtId="16" fontId="0" fillId="0" borderId="0" xfId="15" applyNumberFormat="1" applyFont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3" fontId="0" fillId="0" borderId="0" xfId="15" applyFont="1" applyBorder="1" applyAlignment="1" applyProtection="1">
      <alignment/>
      <protection locked="0"/>
    </xf>
    <xf numFmtId="43" fontId="1" fillId="0" borderId="0" xfId="15" applyFont="1" applyBorder="1" applyAlignment="1" applyProtection="1">
      <alignment/>
      <protection locked="0"/>
    </xf>
    <xf numFmtId="43" fontId="0" fillId="0" borderId="1" xfId="0" applyNumberFormat="1" applyFont="1" applyBorder="1" applyAlignment="1" applyProtection="1">
      <alignment/>
      <protection locked="0"/>
    </xf>
    <xf numFmtId="43" fontId="0" fillId="0" borderId="1" xfId="15" applyFont="1" applyBorder="1" applyAlignment="1" applyProtection="1">
      <alignment/>
      <protection locked="0"/>
    </xf>
    <xf numFmtId="43" fontId="1" fillId="0" borderId="2" xfId="15" applyFont="1" applyBorder="1" applyAlignment="1" applyProtection="1">
      <alignment horizontal="center"/>
      <protection locked="0"/>
    </xf>
    <xf numFmtId="43" fontId="1" fillId="0" borderId="3" xfId="15" applyFont="1" applyBorder="1" applyAlignment="1" applyProtection="1">
      <alignment/>
      <protection locked="0"/>
    </xf>
    <xf numFmtId="43" fontId="1" fillId="0" borderId="4" xfId="15" applyFont="1" applyBorder="1" applyAlignment="1" applyProtection="1">
      <alignment/>
      <protection locked="0"/>
    </xf>
    <xf numFmtId="43" fontId="1" fillId="0" borderId="4" xfId="15" applyFont="1" applyFill="1" applyBorder="1" applyAlignment="1" applyProtection="1">
      <alignment/>
      <protection locked="0"/>
    </xf>
    <xf numFmtId="43" fontId="1" fillId="0" borderId="5" xfId="15" applyFont="1" applyBorder="1" applyAlignment="1" applyProtection="1">
      <alignment/>
      <protection locked="0"/>
    </xf>
    <xf numFmtId="43" fontId="1" fillId="0" borderId="6" xfId="15" applyFont="1" applyBorder="1" applyAlignment="1" applyProtection="1">
      <alignment horizontal="center"/>
      <protection locked="0"/>
    </xf>
    <xf numFmtId="43" fontId="1" fillId="0" borderId="4" xfId="15" applyFont="1" applyBorder="1" applyAlignment="1" applyProtection="1">
      <alignment horizontal="center"/>
      <protection locked="0"/>
    </xf>
    <xf numFmtId="43" fontId="0" fillId="0" borderId="7" xfId="15" applyFont="1" applyBorder="1" applyAlignment="1" applyProtection="1">
      <alignment/>
      <protection locked="0"/>
    </xf>
    <xf numFmtId="43" fontId="0" fillId="0" borderId="0" xfId="15" applyFont="1" applyFill="1" applyBorder="1" applyAlignment="1" applyProtection="1">
      <alignment/>
      <protection locked="0"/>
    </xf>
    <xf numFmtId="43" fontId="0" fillId="0" borderId="8" xfId="15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/>
      <protection locked="0"/>
    </xf>
    <xf numFmtId="43" fontId="0" fillId="0" borderId="0" xfId="15" applyFont="1" applyAlignment="1" applyProtection="1">
      <alignment horizontal="center"/>
      <protection locked="0"/>
    </xf>
    <xf numFmtId="173" fontId="0" fillId="0" borderId="0" xfId="15" applyNumberFormat="1" applyFont="1" applyAlignment="1" applyProtection="1">
      <alignment horizontal="center"/>
      <protection locked="0"/>
    </xf>
    <xf numFmtId="43" fontId="0" fillId="0" borderId="7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8" xfId="15" applyFont="1" applyBorder="1" applyAlignment="1" applyProtection="1">
      <alignment horizontal="right"/>
      <protection locked="0"/>
    </xf>
    <xf numFmtId="43" fontId="0" fillId="0" borderId="7" xfId="15" applyFont="1" applyBorder="1" applyAlignment="1" applyProtection="1">
      <alignment horizontal="right"/>
      <protection locked="0"/>
    </xf>
    <xf numFmtId="43" fontId="0" fillId="0" borderId="9" xfId="15" applyFont="1" applyBorder="1" applyAlignment="1" applyProtection="1">
      <alignment horizontal="right"/>
      <protection locked="0"/>
    </xf>
    <xf numFmtId="43" fontId="0" fillId="0" borderId="0" xfId="15" applyFont="1" applyBorder="1" applyAlignment="1" applyProtection="1">
      <alignment horizontal="right"/>
      <protection locked="0"/>
    </xf>
    <xf numFmtId="43" fontId="7" fillId="0" borderId="0" xfId="15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 horizontal="left"/>
      <protection locked="0"/>
    </xf>
    <xf numFmtId="43" fontId="0" fillId="0" borderId="8" xfId="15" applyFont="1" applyBorder="1" applyAlignment="1" applyProtection="1">
      <alignment/>
      <protection locked="0"/>
    </xf>
    <xf numFmtId="43" fontId="0" fillId="0" borderId="0" xfId="15" applyFont="1" applyAlignment="1" applyProtection="1">
      <alignment horizontal="center"/>
      <protection locked="0"/>
    </xf>
    <xf numFmtId="16" fontId="0" fillId="0" borderId="0" xfId="0" applyNumberFormat="1" applyFont="1" applyAlignment="1" applyProtection="1">
      <alignment horizontal="center"/>
      <protection locked="0"/>
    </xf>
    <xf numFmtId="43" fontId="0" fillId="0" borderId="0" xfId="15" applyFont="1" applyAlignment="1" applyProtection="1">
      <alignment/>
      <protection locked="0"/>
    </xf>
    <xf numFmtId="43" fontId="0" fillId="0" borderId="7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3" fontId="0" fillId="0" borderId="0" xfId="15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/>
      <protection locked="0"/>
    </xf>
    <xf numFmtId="43" fontId="0" fillId="0" borderId="8" xfId="0" applyNumberFormat="1" applyFont="1" applyBorder="1" applyAlignment="1" applyProtection="1">
      <alignment/>
      <protection locked="0"/>
    </xf>
    <xf numFmtId="43" fontId="0" fillId="0" borderId="7" xfId="15" applyFont="1" applyBorder="1" applyAlignment="1" applyProtection="1">
      <alignment/>
      <protection locked="0"/>
    </xf>
    <xf numFmtId="173" fontId="0" fillId="0" borderId="0" xfId="15" applyNumberFormat="1" applyFont="1" applyAlignment="1" applyProtection="1">
      <alignment horizontal="center"/>
      <protection locked="0"/>
    </xf>
    <xf numFmtId="16" fontId="0" fillId="0" borderId="0" xfId="15" applyNumberFormat="1" applyFont="1" applyAlignment="1" applyProtection="1">
      <alignment horizontal="center"/>
      <protection locked="0"/>
    </xf>
    <xf numFmtId="43" fontId="0" fillId="0" borderId="7" xfId="15" applyFont="1" applyBorder="1" applyAlignment="1" applyProtection="1">
      <alignment horizontal="right"/>
      <protection locked="0"/>
    </xf>
    <xf numFmtId="43" fontId="0" fillId="0" borderId="0" xfId="15" applyFont="1" applyBorder="1" applyAlignment="1" applyProtection="1">
      <alignment horizontal="right"/>
      <protection locked="0"/>
    </xf>
    <xf numFmtId="43" fontId="0" fillId="0" borderId="9" xfId="15" applyFont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43" fontId="1" fillId="0" borderId="10" xfId="15" applyFont="1" applyBorder="1" applyAlignment="1" applyProtection="1">
      <alignment horizontal="center"/>
      <protection locked="0"/>
    </xf>
    <xf numFmtId="43" fontId="0" fillId="0" borderId="11" xfId="15" applyFont="1" applyBorder="1" applyAlignment="1" applyProtection="1">
      <alignment/>
      <protection locked="0"/>
    </xf>
    <xf numFmtId="43" fontId="1" fillId="0" borderId="12" xfId="15" applyFont="1" applyBorder="1" applyAlignment="1" applyProtection="1">
      <alignment/>
      <protection locked="0"/>
    </xf>
    <xf numFmtId="43" fontId="1" fillId="0" borderId="2" xfId="15" applyFont="1" applyBorder="1" applyAlignment="1" applyProtection="1">
      <alignment/>
      <protection locked="0"/>
    </xf>
    <xf numFmtId="43" fontId="1" fillId="0" borderId="13" xfId="15" applyFont="1" applyBorder="1" applyAlignment="1" applyProtection="1">
      <alignment/>
      <protection locked="0"/>
    </xf>
    <xf numFmtId="43" fontId="1" fillId="0" borderId="11" xfId="15" applyFont="1" applyBorder="1" applyAlignment="1" applyProtection="1">
      <alignment horizontal="center"/>
      <protection locked="0"/>
    </xf>
    <xf numFmtId="43" fontId="0" fillId="0" borderId="6" xfId="15" applyFont="1" applyBorder="1" applyAlignment="1" applyProtection="1">
      <alignment/>
      <protection locked="0"/>
    </xf>
    <xf numFmtId="43" fontId="0" fillId="0" borderId="4" xfId="15" applyFont="1" applyBorder="1" applyAlignment="1" applyProtection="1">
      <alignment/>
      <protection locked="0"/>
    </xf>
    <xf numFmtId="43" fontId="0" fillId="0" borderId="5" xfId="15" applyFont="1" applyBorder="1" applyAlignment="1" applyProtection="1">
      <alignment/>
      <protection locked="0"/>
    </xf>
    <xf numFmtId="43" fontId="0" fillId="0" borderId="8" xfId="15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/>
      <protection locked="0"/>
    </xf>
    <xf numFmtId="43" fontId="1" fillId="0" borderId="9" xfId="15" applyFont="1" applyBorder="1" applyAlignment="1" applyProtection="1">
      <alignment/>
      <protection locked="0"/>
    </xf>
    <xf numFmtId="43" fontId="1" fillId="0" borderId="8" xfId="15" applyFont="1" applyBorder="1" applyAlignment="1" applyProtection="1">
      <alignment/>
      <protection locked="0"/>
    </xf>
    <xf numFmtId="43" fontId="0" fillId="0" borderId="9" xfId="15" applyFont="1" applyBorder="1" applyAlignment="1" applyProtection="1">
      <alignment horizontal="left"/>
      <protection locked="0"/>
    </xf>
    <xf numFmtId="43" fontId="0" fillId="0" borderId="0" xfId="15" applyFont="1" applyBorder="1" applyAlignment="1" applyProtection="1">
      <alignment horizontal="left"/>
      <protection locked="0"/>
    </xf>
    <xf numFmtId="43" fontId="0" fillId="0" borderId="9" xfId="15" applyFont="1" applyBorder="1" applyAlignment="1" applyProtection="1">
      <alignment horizontal="right"/>
      <protection locked="0"/>
    </xf>
    <xf numFmtId="43" fontId="0" fillId="0" borderId="0" xfId="15" applyNumberFormat="1" applyFont="1" applyAlignment="1" applyProtection="1">
      <alignment/>
      <protection locked="0"/>
    </xf>
    <xf numFmtId="43" fontId="1" fillId="0" borderId="10" xfId="15" applyFont="1" applyBorder="1" applyAlignment="1" applyProtection="1">
      <alignment/>
      <protection locked="0"/>
    </xf>
    <xf numFmtId="43" fontId="0" fillId="0" borderId="1" xfId="15" applyFont="1" applyBorder="1" applyAlignment="1" applyProtection="1">
      <alignment horizontal="left"/>
      <protection locked="0"/>
    </xf>
    <xf numFmtId="43" fontId="1" fillId="0" borderId="11" xfId="15" applyFont="1" applyBorder="1" applyAlignment="1" applyProtection="1">
      <alignment/>
      <protection locked="0"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Border="1" applyAlignment="1">
      <alignment horizontal="left"/>
    </xf>
    <xf numFmtId="43" fontId="0" fillId="0" borderId="9" xfId="15" applyFont="1" applyBorder="1" applyAlignment="1" applyProtection="1">
      <alignment horizontal="left"/>
      <protection locked="0"/>
    </xf>
    <xf numFmtId="43" fontId="0" fillId="0" borderId="8" xfId="15" applyFont="1" applyBorder="1" applyAlignment="1" applyProtection="1">
      <alignment horizontal="left"/>
      <protection locked="0"/>
    </xf>
    <xf numFmtId="43" fontId="1" fillId="0" borderId="9" xfId="15" applyFont="1" applyBorder="1" applyAlignment="1" applyProtection="1">
      <alignment horizontal="left"/>
      <protection locked="0"/>
    </xf>
    <xf numFmtId="43" fontId="0" fillId="0" borderId="0" xfId="15" applyFont="1" applyBorder="1" applyAlignment="1" applyProtection="1">
      <alignment horizontal="left"/>
      <protection locked="0"/>
    </xf>
    <xf numFmtId="43" fontId="1" fillId="0" borderId="9" xfId="15" applyFont="1" applyBorder="1" applyAlignment="1" applyProtection="1">
      <alignment horizontal="left"/>
      <protection locked="0"/>
    </xf>
    <xf numFmtId="43" fontId="1" fillId="0" borderId="0" xfId="15" applyFont="1" applyBorder="1" applyAlignment="1" applyProtection="1">
      <alignment horizontal="left"/>
      <protection locked="0"/>
    </xf>
    <xf numFmtId="43" fontId="1" fillId="0" borderId="0" xfId="15" applyFont="1" applyBorder="1" applyAlignment="1" applyProtection="1">
      <alignment horizontal="left"/>
      <protection locked="0"/>
    </xf>
    <xf numFmtId="43" fontId="1" fillId="0" borderId="0" xfId="15" applyFont="1" applyAlignment="1" applyProtection="1">
      <alignment horizontal="center"/>
      <protection locked="0"/>
    </xf>
    <xf numFmtId="43" fontId="1" fillId="0" borderId="6" xfId="15" applyFont="1" applyBorder="1" applyAlignment="1" applyProtection="1">
      <alignment horizontal="center"/>
      <protection locked="0"/>
    </xf>
    <xf numFmtId="43" fontId="1" fillId="0" borderId="5" xfId="15" applyFont="1" applyBorder="1" applyAlignment="1" applyProtection="1">
      <alignment horizontal="center"/>
      <protection locked="0"/>
    </xf>
    <xf numFmtId="43" fontId="1" fillId="0" borderId="1" xfId="15" applyFont="1" applyBorder="1" applyAlignment="1" applyProtection="1">
      <alignment horizontal="center"/>
      <protection locked="0"/>
    </xf>
    <xf numFmtId="43" fontId="1" fillId="0" borderId="0" xfId="15" applyFont="1" applyAlignment="1" applyProtection="1">
      <alignment horizontal="left"/>
      <protection locked="0"/>
    </xf>
    <xf numFmtId="43" fontId="1" fillId="0" borderId="0" xfId="15" applyFont="1" applyAlignment="1" applyProtection="1">
      <alignment horizontal="center"/>
      <protection locked="0"/>
    </xf>
    <xf numFmtId="43" fontId="1" fillId="0" borderId="12" xfId="15" applyFont="1" applyBorder="1" applyAlignment="1" applyProtection="1">
      <alignment horizontal="center"/>
      <protection locked="0"/>
    </xf>
    <xf numFmtId="43" fontId="1" fillId="0" borderId="2" xfId="15" applyFont="1" applyBorder="1" applyAlignment="1" applyProtection="1">
      <alignment horizontal="center"/>
      <protection locked="0"/>
    </xf>
    <xf numFmtId="43" fontId="1" fillId="0" borderId="13" xfId="15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125" zoomScaleNormal="125" workbookViewId="0" topLeftCell="B62">
      <selection activeCell="H81" sqref="H81"/>
    </sheetView>
  </sheetViews>
  <sheetFormatPr defaultColWidth="11.00390625" defaultRowHeight="12.75"/>
  <cols>
    <col min="1" max="1" width="7.375" style="1" customWidth="1"/>
    <col min="2" max="2" width="8.25390625" style="1" customWidth="1"/>
    <col min="3" max="3" width="35.125" style="1" customWidth="1"/>
    <col min="4" max="4" width="13.875" style="1" customWidth="1"/>
    <col min="5" max="5" width="12.875" style="1" customWidth="1"/>
    <col min="6" max="6" width="14.00390625" style="1" customWidth="1"/>
    <col min="7" max="7" width="13.875" style="1" customWidth="1"/>
    <col min="8" max="8" width="2.625" style="1" customWidth="1"/>
    <col min="9" max="9" width="11.625" style="1" customWidth="1"/>
    <col min="10" max="10" width="12.875" style="1" customWidth="1"/>
    <col min="11" max="11" width="10.75390625" style="1" customWidth="1"/>
    <col min="12" max="12" width="17.125" style="1" customWidth="1"/>
    <col min="13" max="16384" width="10.75390625" style="1" customWidth="1"/>
  </cols>
  <sheetData>
    <row r="1" spans="1:13" ht="12.75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"/>
      <c r="M1" s="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/>
      <c r="B3" s="94" t="s">
        <v>25</v>
      </c>
      <c r="C3" s="94"/>
      <c r="D3" s="94"/>
      <c r="E3" s="6"/>
      <c r="F3" s="7"/>
      <c r="G3" s="7"/>
      <c r="H3" s="7"/>
      <c r="I3" s="7"/>
      <c r="J3" s="7"/>
      <c r="K3" s="7"/>
      <c r="L3" s="7"/>
      <c r="M3" s="7"/>
    </row>
    <row r="4" spans="1:1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8"/>
      <c r="B5" s="8" t="s">
        <v>26</v>
      </c>
      <c r="C5" s="9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/>
      <c r="I5" s="8" t="s">
        <v>57</v>
      </c>
      <c r="J5" s="5"/>
      <c r="K5" s="5"/>
      <c r="L5" s="5"/>
      <c r="M5" s="5"/>
    </row>
    <row r="6" spans="1:13" ht="12.75">
      <c r="A6" s="10"/>
      <c r="B6" s="7" t="s">
        <v>58</v>
      </c>
      <c r="C6" s="11" t="s">
        <v>59</v>
      </c>
      <c r="D6" s="7">
        <v>2204.53</v>
      </c>
      <c r="E6" s="8"/>
      <c r="F6" s="5">
        <v>2204.53</v>
      </c>
      <c r="G6" s="10"/>
      <c r="H6" s="10"/>
      <c r="I6" s="10"/>
      <c r="J6" s="7"/>
      <c r="K6" s="7"/>
      <c r="L6" s="7"/>
      <c r="M6" s="7"/>
    </row>
    <row r="7" spans="1:13" ht="12.75">
      <c r="A7" s="11"/>
      <c r="B7" s="7" t="s">
        <v>60</v>
      </c>
      <c r="C7" s="7" t="s">
        <v>61</v>
      </c>
      <c r="D7" s="7">
        <v>2500</v>
      </c>
      <c r="E7" s="7">
        <v>2500</v>
      </c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7" t="s">
        <v>62</v>
      </c>
      <c r="C8" s="7" t="s">
        <v>63</v>
      </c>
      <c r="D8" s="12">
        <v>5000</v>
      </c>
      <c r="E8" s="12"/>
      <c r="F8" s="7"/>
      <c r="G8" s="7">
        <v>5000</v>
      </c>
      <c r="H8" s="7"/>
      <c r="I8" s="8"/>
      <c r="J8" s="5"/>
      <c r="K8" s="5"/>
      <c r="L8" s="5"/>
      <c r="M8" s="5"/>
    </row>
    <row r="9" spans="1:13" ht="12.75">
      <c r="A9" s="5"/>
      <c r="B9" s="5" t="s">
        <v>64</v>
      </c>
      <c r="C9" s="5" t="s">
        <v>65</v>
      </c>
      <c r="D9" s="13">
        <v>5000</v>
      </c>
      <c r="E9" s="13"/>
      <c r="F9" s="5"/>
      <c r="G9" s="5">
        <v>5000</v>
      </c>
      <c r="H9" s="5"/>
      <c r="I9" s="10"/>
      <c r="J9" s="7"/>
      <c r="K9" s="7"/>
      <c r="L9" s="7"/>
      <c r="M9" s="7"/>
    </row>
    <row r="10" spans="1:13" ht="12.75">
      <c r="A10" s="7"/>
      <c r="B10" s="7" t="s">
        <v>66</v>
      </c>
      <c r="C10" s="7" t="s">
        <v>67</v>
      </c>
      <c r="D10" s="12">
        <v>1681.57</v>
      </c>
      <c r="E10" s="12"/>
      <c r="F10" s="7"/>
      <c r="G10" s="12">
        <v>1681.57</v>
      </c>
      <c r="H10" s="7"/>
      <c r="I10" s="8"/>
      <c r="J10" s="5"/>
      <c r="K10" s="5"/>
      <c r="L10" s="5"/>
      <c r="M10" s="5"/>
    </row>
    <row r="11" spans="1:13" ht="12.75">
      <c r="A11" s="5"/>
      <c r="B11" s="14">
        <v>39608</v>
      </c>
      <c r="C11" s="5" t="s">
        <v>68</v>
      </c>
      <c r="D11" s="15">
        <v>4000</v>
      </c>
      <c r="E11" s="15"/>
      <c r="F11" s="16"/>
      <c r="G11" s="16">
        <v>4000</v>
      </c>
      <c r="H11" s="16"/>
      <c r="I11" s="17"/>
      <c r="J11" s="7"/>
      <c r="K11" s="7"/>
      <c r="L11" s="7"/>
      <c r="M11" s="7"/>
    </row>
    <row r="12" spans="1:13" ht="12.75">
      <c r="A12" s="7"/>
      <c r="B12" s="18">
        <v>39620</v>
      </c>
      <c r="C12" s="7" t="s">
        <v>68</v>
      </c>
      <c r="D12" s="19">
        <v>3000</v>
      </c>
      <c r="E12" s="19"/>
      <c r="F12" s="20"/>
      <c r="G12" s="20">
        <v>3000</v>
      </c>
      <c r="H12" s="20"/>
      <c r="I12" s="21"/>
      <c r="J12" s="5"/>
      <c r="K12" s="5"/>
      <c r="L12" s="5"/>
      <c r="M12" s="5"/>
    </row>
    <row r="13" spans="1:13" ht="12.75">
      <c r="A13" s="5"/>
      <c r="B13" s="14">
        <v>39620</v>
      </c>
      <c r="C13" s="5" t="s">
        <v>68</v>
      </c>
      <c r="D13" s="15">
        <v>4000</v>
      </c>
      <c r="E13" s="15"/>
      <c r="F13" s="16"/>
      <c r="G13" s="16">
        <v>4000</v>
      </c>
      <c r="H13" s="16"/>
      <c r="I13" s="17"/>
      <c r="J13" s="7"/>
      <c r="K13" s="7"/>
      <c r="L13" s="7"/>
      <c r="M13" s="7"/>
    </row>
    <row r="14" spans="1:13" ht="12.75">
      <c r="A14" s="7"/>
      <c r="B14" s="18">
        <v>39621</v>
      </c>
      <c r="C14" s="7" t="s">
        <v>69</v>
      </c>
      <c r="D14" s="19">
        <v>2000</v>
      </c>
      <c r="E14" s="19"/>
      <c r="F14" s="20"/>
      <c r="G14" s="20">
        <v>2000</v>
      </c>
      <c r="H14" s="20"/>
      <c r="I14" s="21"/>
      <c r="J14" s="5"/>
      <c r="K14" s="5"/>
      <c r="L14" s="5"/>
      <c r="M14" s="5"/>
    </row>
    <row r="15" spans="1:13" ht="12.75">
      <c r="A15" s="5"/>
      <c r="B15" s="5" t="s">
        <v>70</v>
      </c>
      <c r="C15" s="5" t="s">
        <v>61</v>
      </c>
      <c r="D15" s="5">
        <v>10000</v>
      </c>
      <c r="E15" s="15">
        <v>10000</v>
      </c>
      <c r="F15" s="16"/>
      <c r="G15" s="16"/>
      <c r="H15" s="16"/>
      <c r="I15" s="17"/>
      <c r="J15" s="7"/>
      <c r="K15" s="7"/>
      <c r="L15" s="7"/>
      <c r="M15" s="7"/>
    </row>
    <row r="16" spans="1:13" ht="12.75">
      <c r="A16" s="7"/>
      <c r="B16" s="18">
        <v>39868</v>
      </c>
      <c r="C16" s="7" t="s">
        <v>71</v>
      </c>
      <c r="D16" s="19">
        <v>1016.82</v>
      </c>
      <c r="E16" s="19"/>
      <c r="F16" s="20"/>
      <c r="G16" s="19">
        <v>1016.82</v>
      </c>
      <c r="H16" s="20"/>
      <c r="I16" s="21"/>
      <c r="J16" s="5"/>
      <c r="K16" s="5"/>
      <c r="L16" s="5"/>
      <c r="M16" s="5"/>
    </row>
    <row r="17" spans="1:13" ht="12.75">
      <c r="A17" s="5"/>
      <c r="B17" s="14">
        <v>39866</v>
      </c>
      <c r="C17" s="5" t="s">
        <v>72</v>
      </c>
      <c r="D17" s="15">
        <v>1000</v>
      </c>
      <c r="E17" s="15"/>
      <c r="F17" s="16"/>
      <c r="G17" s="16">
        <v>1000</v>
      </c>
      <c r="H17" s="16"/>
      <c r="I17" s="17"/>
      <c r="J17" s="7"/>
      <c r="K17" s="7"/>
      <c r="L17" s="7"/>
      <c r="M17" s="7"/>
    </row>
    <row r="18" spans="1:13" ht="13.5" thickBot="1">
      <c r="A18" s="7"/>
      <c r="B18" s="18">
        <v>39967</v>
      </c>
      <c r="C18" s="7" t="s">
        <v>67</v>
      </c>
      <c r="D18" s="22">
        <v>4000</v>
      </c>
      <c r="E18" s="22"/>
      <c r="F18" s="23"/>
      <c r="G18" s="23">
        <v>4000</v>
      </c>
      <c r="H18" s="20"/>
      <c r="I18" s="97" t="s">
        <v>29</v>
      </c>
      <c r="J18" s="97"/>
      <c r="K18" s="5"/>
      <c r="L18" s="5"/>
      <c r="M18" s="5"/>
    </row>
    <row r="19" spans="1:13" ht="12.75">
      <c r="A19" s="5"/>
      <c r="B19" s="5"/>
      <c r="C19" s="10" t="s">
        <v>73</v>
      </c>
      <c r="D19" s="10">
        <f>SUM(D6:D18)</f>
        <v>45402.920000000006</v>
      </c>
      <c r="E19" s="10">
        <f>SUM(E7:E18)</f>
        <v>12500</v>
      </c>
      <c r="F19" s="10">
        <v>2204.53</v>
      </c>
      <c r="G19" s="10">
        <f>SUM(G8:G18)</f>
        <v>30698.39</v>
      </c>
      <c r="H19" s="7"/>
      <c r="I19" s="98">
        <f>SUM(E19:G19)</f>
        <v>45402.92</v>
      </c>
      <c r="J19" s="98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94" t="s">
        <v>74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13.5" thickBot="1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</row>
    <row r="24" spans="1:13" ht="13.5" thickBot="1">
      <c r="A24" s="7"/>
      <c r="B24" s="7"/>
      <c r="C24" s="7"/>
      <c r="D24" s="7"/>
      <c r="E24" s="100" t="s">
        <v>75</v>
      </c>
      <c r="F24" s="101"/>
      <c r="G24" s="102"/>
      <c r="H24" s="24"/>
      <c r="I24" s="100" t="s">
        <v>76</v>
      </c>
      <c r="J24" s="101"/>
      <c r="K24" s="102"/>
      <c r="L24" s="5"/>
      <c r="M24" s="5"/>
    </row>
    <row r="25" spans="1:14" ht="12.75">
      <c r="A25" s="10" t="s">
        <v>77</v>
      </c>
      <c r="B25" s="10" t="s">
        <v>78</v>
      </c>
      <c r="C25" s="10" t="s">
        <v>79</v>
      </c>
      <c r="D25" s="25" t="s">
        <v>80</v>
      </c>
      <c r="E25" s="26" t="s">
        <v>81</v>
      </c>
      <c r="F25" s="27" t="s">
        <v>82</v>
      </c>
      <c r="G25" s="28" t="s">
        <v>83</v>
      </c>
      <c r="H25" s="17"/>
      <c r="I25" s="29" t="s">
        <v>84</v>
      </c>
      <c r="J25" s="26" t="s">
        <v>85</v>
      </c>
      <c r="K25" s="30" t="s">
        <v>86</v>
      </c>
      <c r="L25" s="95" t="s">
        <v>87</v>
      </c>
      <c r="M25" s="96"/>
      <c r="N25" s="2"/>
    </row>
    <row r="26" spans="1:13" ht="12.75">
      <c r="A26" s="7"/>
      <c r="B26" s="7"/>
      <c r="C26" s="7"/>
      <c r="D26" s="31"/>
      <c r="E26" s="20"/>
      <c r="F26" s="32"/>
      <c r="G26" s="33"/>
      <c r="H26" s="20"/>
      <c r="I26" s="34"/>
      <c r="J26" s="20"/>
      <c r="K26" s="20"/>
      <c r="L26" s="34"/>
      <c r="M26" s="33"/>
    </row>
    <row r="27" spans="1:13" ht="12.75">
      <c r="A27" s="35" t="s">
        <v>88</v>
      </c>
      <c r="B27" s="35" t="s">
        <v>89</v>
      </c>
      <c r="C27" s="7" t="s">
        <v>90</v>
      </c>
      <c r="D27" s="31">
        <v>262.25</v>
      </c>
      <c r="E27" s="20">
        <v>262.25</v>
      </c>
      <c r="F27" s="32"/>
      <c r="G27" s="33"/>
      <c r="H27" s="20"/>
      <c r="I27" s="34"/>
      <c r="J27" s="20"/>
      <c r="K27" s="20">
        <v>262.25</v>
      </c>
      <c r="L27" s="34" t="s">
        <v>91</v>
      </c>
      <c r="M27" s="33"/>
    </row>
    <row r="28" spans="1:13" ht="12.75">
      <c r="A28" s="35" t="s">
        <v>92</v>
      </c>
      <c r="B28" s="35" t="s">
        <v>93</v>
      </c>
      <c r="C28" s="7" t="s">
        <v>94</v>
      </c>
      <c r="D28" s="31">
        <v>2217.5</v>
      </c>
      <c r="E28" s="20"/>
      <c r="F28" s="32">
        <v>2217.5</v>
      </c>
      <c r="G28" s="33"/>
      <c r="H28" s="20"/>
      <c r="I28" s="34"/>
      <c r="J28" s="20">
        <v>2217.5</v>
      </c>
      <c r="K28" s="20"/>
      <c r="L28" s="34" t="s">
        <v>95</v>
      </c>
      <c r="M28" s="33"/>
    </row>
    <row r="29" spans="1:13" ht="12.75">
      <c r="A29" s="35" t="s">
        <v>96</v>
      </c>
      <c r="B29" s="35" t="s">
        <v>97</v>
      </c>
      <c r="C29" s="7" t="s">
        <v>98</v>
      </c>
      <c r="D29" s="31">
        <v>126</v>
      </c>
      <c r="E29" s="20"/>
      <c r="F29" s="20">
        <v>126</v>
      </c>
      <c r="G29" s="33"/>
      <c r="H29" s="20"/>
      <c r="I29" s="34"/>
      <c r="J29" s="20">
        <v>126</v>
      </c>
      <c r="K29" s="20"/>
      <c r="L29" s="34" t="s">
        <v>99</v>
      </c>
      <c r="M29" s="33"/>
    </row>
    <row r="30" spans="1:13" ht="12.75">
      <c r="A30" s="35" t="s">
        <v>100</v>
      </c>
      <c r="B30" s="35" t="s">
        <v>101</v>
      </c>
      <c r="C30" s="7" t="s">
        <v>102</v>
      </c>
      <c r="D30" s="31">
        <v>57.27</v>
      </c>
      <c r="E30" s="20"/>
      <c r="F30" s="20">
        <v>57.27</v>
      </c>
      <c r="G30" s="33"/>
      <c r="H30" s="20"/>
      <c r="I30" s="34"/>
      <c r="J30" s="20">
        <v>57.27</v>
      </c>
      <c r="K30" s="20"/>
      <c r="L30" s="34" t="s">
        <v>103</v>
      </c>
      <c r="M30" s="33"/>
    </row>
    <row r="31" spans="1:13" ht="12.75">
      <c r="A31" s="35" t="s">
        <v>0</v>
      </c>
      <c r="B31" s="35" t="s">
        <v>1</v>
      </c>
      <c r="C31" s="7" t="s">
        <v>2</v>
      </c>
      <c r="D31" s="31">
        <v>199.66</v>
      </c>
      <c r="E31" s="20"/>
      <c r="F31" s="20">
        <v>199.66</v>
      </c>
      <c r="G31" s="33"/>
      <c r="H31" s="20"/>
      <c r="I31" s="34"/>
      <c r="J31" s="20">
        <v>199.66</v>
      </c>
      <c r="K31" s="20"/>
      <c r="L31" s="34" t="s">
        <v>3</v>
      </c>
      <c r="M31" s="33"/>
    </row>
    <row r="32" spans="1:13" ht="12.75">
      <c r="A32" s="35" t="s">
        <v>4</v>
      </c>
      <c r="B32" s="35" t="s">
        <v>27</v>
      </c>
      <c r="C32" s="7" t="s">
        <v>94</v>
      </c>
      <c r="D32" s="31">
        <v>136.76</v>
      </c>
      <c r="E32" s="20"/>
      <c r="F32" s="32">
        <v>136.76</v>
      </c>
      <c r="G32" s="33"/>
      <c r="H32" s="20"/>
      <c r="I32" s="34"/>
      <c r="J32" s="20">
        <v>136.76</v>
      </c>
      <c r="K32" s="20"/>
      <c r="L32" s="34" t="s">
        <v>95</v>
      </c>
      <c r="M32" s="33"/>
    </row>
    <row r="33" spans="1:13" ht="12.75">
      <c r="A33" s="35" t="s">
        <v>5</v>
      </c>
      <c r="B33" s="35" t="s">
        <v>6</v>
      </c>
      <c r="C33" s="7" t="s">
        <v>7</v>
      </c>
      <c r="D33" s="31">
        <v>1257.4</v>
      </c>
      <c r="E33" s="20"/>
      <c r="F33" s="32">
        <v>1257.4</v>
      </c>
      <c r="G33" s="33"/>
      <c r="H33" s="20"/>
      <c r="I33" s="34"/>
      <c r="J33" s="20">
        <v>1257.4</v>
      </c>
      <c r="K33" s="20"/>
      <c r="L33" s="34" t="s">
        <v>8</v>
      </c>
      <c r="M33" s="33"/>
    </row>
    <row r="34" spans="1:13" ht="12.75">
      <c r="A34" s="35" t="s">
        <v>9</v>
      </c>
      <c r="B34" s="35" t="s">
        <v>10</v>
      </c>
      <c r="C34" s="7" t="s">
        <v>11</v>
      </c>
      <c r="D34" s="31">
        <v>350.65</v>
      </c>
      <c r="E34" s="20"/>
      <c r="F34" s="32">
        <v>350.65</v>
      </c>
      <c r="G34" s="33"/>
      <c r="H34" s="20"/>
      <c r="I34" s="34"/>
      <c r="J34" s="20">
        <v>350.65</v>
      </c>
      <c r="K34" s="20"/>
      <c r="L34" s="34" t="s">
        <v>12</v>
      </c>
      <c r="M34" s="33"/>
    </row>
    <row r="35" spans="1:13" ht="12.75">
      <c r="A35" s="35" t="s">
        <v>13</v>
      </c>
      <c r="B35" s="35" t="s">
        <v>14</v>
      </c>
      <c r="C35" s="7" t="s">
        <v>15</v>
      </c>
      <c r="D35" s="31">
        <v>236.25</v>
      </c>
      <c r="E35" s="20"/>
      <c r="F35" s="32">
        <v>236.25</v>
      </c>
      <c r="G35" s="33"/>
      <c r="H35" s="20"/>
      <c r="I35" s="34"/>
      <c r="J35" s="20">
        <v>236.25</v>
      </c>
      <c r="K35" s="20"/>
      <c r="L35" s="34" t="s">
        <v>16</v>
      </c>
      <c r="M35" s="33"/>
    </row>
    <row r="36" spans="1:13" ht="12.75">
      <c r="A36" s="35" t="s">
        <v>17</v>
      </c>
      <c r="B36" s="35" t="s">
        <v>14</v>
      </c>
      <c r="C36" s="7" t="s">
        <v>18</v>
      </c>
      <c r="D36" s="31">
        <v>475</v>
      </c>
      <c r="E36" s="20"/>
      <c r="F36" s="32">
        <v>475</v>
      </c>
      <c r="G36" s="33"/>
      <c r="H36" s="20"/>
      <c r="I36" s="34">
        <v>475</v>
      </c>
      <c r="J36" s="20"/>
      <c r="K36" s="20"/>
      <c r="L36" s="34" t="s">
        <v>16</v>
      </c>
      <c r="M36" s="33"/>
    </row>
    <row r="37" spans="1:13" ht="12.75">
      <c r="A37" s="35" t="s">
        <v>19</v>
      </c>
      <c r="B37" s="35" t="s">
        <v>20</v>
      </c>
      <c r="C37" s="7" t="s">
        <v>21</v>
      </c>
      <c r="D37" s="31">
        <v>911.12</v>
      </c>
      <c r="E37" s="20"/>
      <c r="F37" s="32">
        <v>911.12</v>
      </c>
      <c r="G37" s="33"/>
      <c r="H37" s="20"/>
      <c r="I37" s="34"/>
      <c r="J37" s="20">
        <v>911.12</v>
      </c>
      <c r="K37" s="20"/>
      <c r="L37" s="34" t="s">
        <v>22</v>
      </c>
      <c r="M37" s="33"/>
    </row>
    <row r="38" spans="1:13" ht="12.75">
      <c r="A38" s="35" t="s">
        <v>116</v>
      </c>
      <c r="B38" s="35" t="s">
        <v>117</v>
      </c>
      <c r="C38" s="7" t="s">
        <v>118</v>
      </c>
      <c r="D38" s="31">
        <v>280.63</v>
      </c>
      <c r="E38" s="20"/>
      <c r="F38" s="32"/>
      <c r="G38" s="33">
        <v>280.63</v>
      </c>
      <c r="H38" s="20"/>
      <c r="I38" s="34"/>
      <c r="J38" s="20">
        <v>280.63</v>
      </c>
      <c r="K38" s="20"/>
      <c r="L38" s="34" t="s">
        <v>119</v>
      </c>
      <c r="M38" s="33"/>
    </row>
    <row r="39" spans="1:13" ht="12.75">
      <c r="A39" s="36" t="s">
        <v>120</v>
      </c>
      <c r="B39" s="35" t="s">
        <v>121</v>
      </c>
      <c r="C39" s="7" t="s">
        <v>122</v>
      </c>
      <c r="D39" s="31">
        <v>1400.94</v>
      </c>
      <c r="E39" s="20"/>
      <c r="F39" s="32"/>
      <c r="G39" s="33">
        <v>1400.94</v>
      </c>
      <c r="H39" s="20"/>
      <c r="I39" s="34"/>
      <c r="J39" s="20">
        <v>1400.94</v>
      </c>
      <c r="K39" s="20"/>
      <c r="L39" s="34" t="s">
        <v>123</v>
      </c>
      <c r="M39" s="33"/>
    </row>
    <row r="40" spans="1:13" ht="12.75">
      <c r="A40" s="36" t="s">
        <v>124</v>
      </c>
      <c r="B40" s="35" t="s">
        <v>125</v>
      </c>
      <c r="C40" s="7" t="s">
        <v>126</v>
      </c>
      <c r="D40" s="31">
        <v>1158.94</v>
      </c>
      <c r="E40" s="20"/>
      <c r="F40" s="32">
        <v>1158.94</v>
      </c>
      <c r="G40" s="33"/>
      <c r="H40" s="20"/>
      <c r="I40" s="34"/>
      <c r="J40" s="20">
        <v>1158.94</v>
      </c>
      <c r="K40" s="20"/>
      <c r="L40" s="34" t="s">
        <v>127</v>
      </c>
      <c r="M40" s="33"/>
    </row>
    <row r="41" spans="1:13" ht="12.75">
      <c r="A41" s="36" t="s">
        <v>128</v>
      </c>
      <c r="B41" s="35" t="s">
        <v>129</v>
      </c>
      <c r="C41" s="7" t="s">
        <v>130</v>
      </c>
      <c r="D41" s="31">
        <v>225.12</v>
      </c>
      <c r="E41" s="20"/>
      <c r="F41" s="32">
        <v>225.12</v>
      </c>
      <c r="G41" s="33"/>
      <c r="H41" s="20"/>
      <c r="I41" s="34"/>
      <c r="J41" s="20">
        <v>225.12</v>
      </c>
      <c r="K41" s="20"/>
      <c r="L41" s="34" t="s">
        <v>131</v>
      </c>
      <c r="M41" s="33"/>
    </row>
    <row r="42" spans="1:13" ht="12.75">
      <c r="A42" s="36" t="s">
        <v>132</v>
      </c>
      <c r="B42" s="35" t="s">
        <v>133</v>
      </c>
      <c r="C42" s="7" t="s">
        <v>134</v>
      </c>
      <c r="D42" s="37">
        <v>237.38</v>
      </c>
      <c r="E42" s="38"/>
      <c r="F42" s="32">
        <v>237.38</v>
      </c>
      <c r="G42" s="39"/>
      <c r="H42" s="20"/>
      <c r="I42" s="34"/>
      <c r="J42" s="20"/>
      <c r="K42" s="20">
        <v>237.48</v>
      </c>
      <c r="L42" s="34" t="s">
        <v>91</v>
      </c>
      <c r="M42" s="33"/>
    </row>
    <row r="43" spans="1:13" ht="12.75">
      <c r="A43" s="36" t="s">
        <v>135</v>
      </c>
      <c r="B43" s="35" t="s">
        <v>136</v>
      </c>
      <c r="C43" s="7" t="s">
        <v>137</v>
      </c>
      <c r="D43" s="37">
        <v>326</v>
      </c>
      <c r="E43" s="38"/>
      <c r="F43" s="32">
        <v>326</v>
      </c>
      <c r="G43" s="33"/>
      <c r="H43" s="20"/>
      <c r="I43" s="34"/>
      <c r="J43" s="20"/>
      <c r="K43" s="20">
        <v>326</v>
      </c>
      <c r="L43" s="34" t="s">
        <v>138</v>
      </c>
      <c r="M43" s="33"/>
    </row>
    <row r="44" spans="1:13" ht="12.75">
      <c r="A44" s="36" t="s">
        <v>139</v>
      </c>
      <c r="B44" s="35" t="s">
        <v>28</v>
      </c>
      <c r="C44" s="7" t="s">
        <v>140</v>
      </c>
      <c r="D44" s="31">
        <v>2100</v>
      </c>
      <c r="E44" s="20"/>
      <c r="F44" s="32">
        <v>2100</v>
      </c>
      <c r="G44" s="33"/>
      <c r="H44" s="20"/>
      <c r="I44" s="34">
        <v>2100</v>
      </c>
      <c r="J44" s="20"/>
      <c r="K44" s="20"/>
      <c r="L44" s="34" t="s">
        <v>141</v>
      </c>
      <c r="M44" s="33"/>
    </row>
    <row r="45" spans="1:13" ht="12.75">
      <c r="A45" s="36" t="s">
        <v>142</v>
      </c>
      <c r="B45" s="35" t="s">
        <v>143</v>
      </c>
      <c r="C45" s="7" t="s">
        <v>144</v>
      </c>
      <c r="D45" s="40">
        <v>600</v>
      </c>
      <c r="E45" s="20"/>
      <c r="F45" s="32">
        <v>600</v>
      </c>
      <c r="G45" s="33"/>
      <c r="H45" s="20"/>
      <c r="I45" s="41">
        <v>600</v>
      </c>
      <c r="J45" s="20"/>
      <c r="K45" s="20"/>
      <c r="L45" s="34" t="s">
        <v>145</v>
      </c>
      <c r="M45" s="33"/>
    </row>
    <row r="46" spans="1:13" ht="12.75">
      <c r="A46" s="36" t="s">
        <v>146</v>
      </c>
      <c r="B46" s="18">
        <v>39607</v>
      </c>
      <c r="C46" s="7" t="s">
        <v>147</v>
      </c>
      <c r="D46" s="40">
        <v>300.43</v>
      </c>
      <c r="E46" s="42">
        <v>300.43</v>
      </c>
      <c r="F46" s="7"/>
      <c r="G46" s="33"/>
      <c r="H46" s="20"/>
      <c r="I46" s="41"/>
      <c r="J46" s="42">
        <v>300.43</v>
      </c>
      <c r="K46" s="20"/>
      <c r="L46" s="34" t="s">
        <v>148</v>
      </c>
      <c r="M46" s="33"/>
    </row>
    <row r="47" spans="1:13" ht="12.75">
      <c r="A47" s="36" t="s">
        <v>146</v>
      </c>
      <c r="B47" s="18">
        <v>39607</v>
      </c>
      <c r="C47" s="7" t="s">
        <v>130</v>
      </c>
      <c r="D47" s="40">
        <v>117.41</v>
      </c>
      <c r="E47" s="42">
        <v>117.41</v>
      </c>
      <c r="F47" s="7"/>
      <c r="G47" s="33"/>
      <c r="H47" s="20"/>
      <c r="I47" s="41"/>
      <c r="J47" s="39">
        <v>117.41</v>
      </c>
      <c r="K47" s="7"/>
      <c r="L47" s="34" t="s">
        <v>148</v>
      </c>
      <c r="M47" s="33"/>
    </row>
    <row r="48" spans="1:13" ht="12.75">
      <c r="A48" s="36" t="s">
        <v>149</v>
      </c>
      <c r="B48" s="18">
        <v>39607</v>
      </c>
      <c r="C48" s="7" t="s">
        <v>130</v>
      </c>
      <c r="D48" s="40">
        <v>463.05</v>
      </c>
      <c r="E48" s="42"/>
      <c r="F48" s="42">
        <v>463.05</v>
      </c>
      <c r="G48" s="33"/>
      <c r="H48" s="20"/>
      <c r="I48" s="41"/>
      <c r="J48" s="42">
        <v>463.05</v>
      </c>
      <c r="K48" s="42"/>
      <c r="L48" s="34" t="s">
        <v>148</v>
      </c>
      <c r="M48" s="33"/>
    </row>
    <row r="49" spans="1:13" ht="12.75">
      <c r="A49" s="36" t="s">
        <v>150</v>
      </c>
      <c r="B49" s="18">
        <v>39611</v>
      </c>
      <c r="C49" s="7" t="s">
        <v>151</v>
      </c>
      <c r="D49" s="31">
        <v>989.13</v>
      </c>
      <c r="E49" s="20"/>
      <c r="F49" s="20">
        <v>989.13</v>
      </c>
      <c r="G49" s="33"/>
      <c r="H49" s="20"/>
      <c r="I49" s="41"/>
      <c r="J49" s="20"/>
      <c r="K49" s="20">
        <v>989.13</v>
      </c>
      <c r="L49" s="87" t="s">
        <v>152</v>
      </c>
      <c r="M49" s="88"/>
    </row>
    <row r="50" spans="1:13" ht="12.75">
      <c r="A50" s="36" t="s">
        <v>23</v>
      </c>
      <c r="B50" s="18">
        <v>39613</v>
      </c>
      <c r="C50" s="7" t="s">
        <v>153</v>
      </c>
      <c r="D50" s="40">
        <v>2450</v>
      </c>
      <c r="E50" s="20"/>
      <c r="F50" s="42">
        <v>2450</v>
      </c>
      <c r="G50" s="33"/>
      <c r="H50" s="20"/>
      <c r="I50" s="34">
        <v>2450</v>
      </c>
      <c r="J50" s="20"/>
      <c r="K50" s="20"/>
      <c r="L50" s="87" t="s">
        <v>30</v>
      </c>
      <c r="M50" s="88"/>
    </row>
    <row r="51" spans="1:13" ht="12.75">
      <c r="A51" s="35" t="s">
        <v>154</v>
      </c>
      <c r="B51" s="18">
        <v>39613</v>
      </c>
      <c r="C51" s="7" t="s">
        <v>155</v>
      </c>
      <c r="D51" s="31">
        <v>1800</v>
      </c>
      <c r="E51" s="20"/>
      <c r="F51" s="20">
        <v>1800</v>
      </c>
      <c r="G51" s="33"/>
      <c r="H51" s="20"/>
      <c r="I51" s="34">
        <v>1800</v>
      </c>
      <c r="J51" s="20"/>
      <c r="K51" s="43"/>
      <c r="L51" s="44" t="s">
        <v>156</v>
      </c>
      <c r="M51" s="45"/>
    </row>
    <row r="52" spans="1:13" ht="12.75">
      <c r="A52" s="46" t="s">
        <v>157</v>
      </c>
      <c r="B52" s="47">
        <v>39978</v>
      </c>
      <c r="C52" s="48" t="s">
        <v>158</v>
      </c>
      <c r="D52" s="49">
        <v>1800</v>
      </c>
      <c r="E52" s="50"/>
      <c r="F52" s="51">
        <v>1800</v>
      </c>
      <c r="G52" s="45"/>
      <c r="H52" s="51"/>
      <c r="I52" s="52">
        <v>1800</v>
      </c>
      <c r="J52" s="51"/>
      <c r="K52" s="51"/>
      <c r="L52" s="44" t="s">
        <v>156</v>
      </c>
      <c r="M52" s="53"/>
    </row>
    <row r="53" spans="1:13" ht="12.75">
      <c r="A53" s="46" t="s">
        <v>159</v>
      </c>
      <c r="B53" s="47">
        <v>39978</v>
      </c>
      <c r="C53" s="48" t="s">
        <v>160</v>
      </c>
      <c r="D53" s="54">
        <v>120</v>
      </c>
      <c r="E53" s="50"/>
      <c r="F53" s="51">
        <v>120</v>
      </c>
      <c r="G53" s="45"/>
      <c r="H53" s="51"/>
      <c r="I53" s="52">
        <v>120</v>
      </c>
      <c r="J53" s="51"/>
      <c r="K53" s="51"/>
      <c r="L53" s="44" t="s">
        <v>156</v>
      </c>
      <c r="M53" s="53"/>
    </row>
    <row r="54" spans="1:13" ht="12.75">
      <c r="A54" s="55" t="s">
        <v>161</v>
      </c>
      <c r="B54" s="56">
        <v>39626</v>
      </c>
      <c r="C54" s="48" t="s">
        <v>162</v>
      </c>
      <c r="D54" s="57">
        <v>300</v>
      </c>
      <c r="E54" s="51"/>
      <c r="F54" s="58">
        <v>300</v>
      </c>
      <c r="G54" s="45"/>
      <c r="H54" s="51"/>
      <c r="I54" s="59">
        <v>300</v>
      </c>
      <c r="J54" s="51"/>
      <c r="K54" s="51"/>
      <c r="L54" s="52" t="s">
        <v>156</v>
      </c>
      <c r="M54" s="45"/>
    </row>
    <row r="55" spans="1:13" ht="12.75">
      <c r="A55" s="55" t="s">
        <v>163</v>
      </c>
      <c r="B55" s="56">
        <v>39626</v>
      </c>
      <c r="C55" s="48" t="s">
        <v>155</v>
      </c>
      <c r="D55" s="57">
        <v>300</v>
      </c>
      <c r="E55" s="51"/>
      <c r="F55" s="58">
        <v>300</v>
      </c>
      <c r="G55" s="45"/>
      <c r="H55" s="51"/>
      <c r="I55" s="59">
        <v>300</v>
      </c>
      <c r="J55" s="51"/>
      <c r="K55" s="51"/>
      <c r="L55" s="52" t="s">
        <v>156</v>
      </c>
      <c r="M55" s="45"/>
    </row>
    <row r="56" spans="1:13" ht="12.75">
      <c r="A56" s="55" t="s">
        <v>164</v>
      </c>
      <c r="B56" s="56">
        <v>39628</v>
      </c>
      <c r="C56" s="48" t="s">
        <v>165</v>
      </c>
      <c r="D56" s="57">
        <v>1673.1</v>
      </c>
      <c r="E56" s="58"/>
      <c r="F56" s="58">
        <v>1673.1</v>
      </c>
      <c r="G56" s="45"/>
      <c r="H56" s="51"/>
      <c r="I56" s="59">
        <v>1673.1</v>
      </c>
      <c r="J56" s="51"/>
      <c r="K56" s="58"/>
      <c r="L56" s="52" t="s">
        <v>166</v>
      </c>
      <c r="M56" s="45"/>
    </row>
    <row r="57" spans="1:13" ht="12.75">
      <c r="A57" s="55" t="s">
        <v>167</v>
      </c>
      <c r="B57" s="56">
        <v>39662</v>
      </c>
      <c r="C57" s="48" t="s">
        <v>168</v>
      </c>
      <c r="D57" s="60">
        <v>3086</v>
      </c>
      <c r="E57" s="58"/>
      <c r="F57" s="61">
        <v>3086</v>
      </c>
      <c r="G57" s="45"/>
      <c r="H57" s="51"/>
      <c r="I57" s="62">
        <v>3086</v>
      </c>
      <c r="J57" s="51"/>
      <c r="K57" s="58"/>
      <c r="L57" s="52" t="s">
        <v>169</v>
      </c>
      <c r="M57" s="45"/>
    </row>
    <row r="58" spans="1:13" ht="12.75">
      <c r="A58" s="55" t="s">
        <v>170</v>
      </c>
      <c r="B58" s="56">
        <v>39683</v>
      </c>
      <c r="C58" s="48" t="s">
        <v>32</v>
      </c>
      <c r="D58" s="57">
        <v>1242</v>
      </c>
      <c r="E58" s="58"/>
      <c r="F58" s="58">
        <v>1242</v>
      </c>
      <c r="G58" s="45"/>
      <c r="H58" s="51"/>
      <c r="I58" s="59"/>
      <c r="J58" s="51">
        <v>1242</v>
      </c>
      <c r="K58" s="58"/>
      <c r="L58" s="52" t="s">
        <v>33</v>
      </c>
      <c r="M58" s="45"/>
    </row>
    <row r="59" spans="1:13" ht="12.75">
      <c r="A59" s="55" t="s">
        <v>34</v>
      </c>
      <c r="B59" s="56">
        <v>39689</v>
      </c>
      <c r="C59" s="48" t="s">
        <v>35</v>
      </c>
      <c r="D59" s="57">
        <v>1634</v>
      </c>
      <c r="E59" s="58"/>
      <c r="F59" s="58">
        <v>1634</v>
      </c>
      <c r="G59" s="45"/>
      <c r="H59" s="51">
        <v>1634</v>
      </c>
      <c r="I59" s="59">
        <v>1400</v>
      </c>
      <c r="J59" s="51">
        <v>234</v>
      </c>
      <c r="K59" s="58"/>
      <c r="L59" s="52" t="s">
        <v>36</v>
      </c>
      <c r="M59" s="45"/>
    </row>
    <row r="60" spans="1:13" ht="12.75">
      <c r="A60" s="55" t="s">
        <v>37</v>
      </c>
      <c r="B60" s="56">
        <v>40111</v>
      </c>
      <c r="C60" s="48" t="s">
        <v>38</v>
      </c>
      <c r="D60" s="57">
        <v>1402.23</v>
      </c>
      <c r="E60" s="58">
        <v>1402.23</v>
      </c>
      <c r="F60" s="58"/>
      <c r="G60" s="45"/>
      <c r="H60" s="51"/>
      <c r="I60" s="59"/>
      <c r="J60" s="51">
        <v>1402.23</v>
      </c>
      <c r="K60" s="58"/>
      <c r="L60" s="52" t="s">
        <v>39</v>
      </c>
      <c r="M60" s="45"/>
    </row>
    <row r="61" spans="1:13" ht="12.75">
      <c r="A61" s="55" t="s">
        <v>40</v>
      </c>
      <c r="B61" s="56">
        <v>40176</v>
      </c>
      <c r="C61" s="48" t="s">
        <v>41</v>
      </c>
      <c r="D61" s="57">
        <v>3977.68</v>
      </c>
      <c r="E61" s="58">
        <v>3977.68</v>
      </c>
      <c r="F61" s="58"/>
      <c r="G61" s="45"/>
      <c r="H61" s="51"/>
      <c r="I61" s="59"/>
      <c r="J61" s="51">
        <v>3977.68</v>
      </c>
      <c r="K61" s="58"/>
      <c r="L61" s="52" t="s">
        <v>42</v>
      </c>
      <c r="M61" s="45"/>
    </row>
    <row r="62" spans="1:13" ht="12.75">
      <c r="A62" s="55" t="s">
        <v>43</v>
      </c>
      <c r="B62" s="56">
        <v>39816</v>
      </c>
      <c r="C62" s="48" t="s">
        <v>44</v>
      </c>
      <c r="D62" s="57">
        <v>4550</v>
      </c>
      <c r="E62" s="58">
        <v>4550</v>
      </c>
      <c r="F62" s="58"/>
      <c r="G62" s="45"/>
      <c r="H62" s="51"/>
      <c r="I62" s="59">
        <v>4550</v>
      </c>
      <c r="J62" s="51"/>
      <c r="K62" s="58"/>
      <c r="L62" s="52" t="s">
        <v>45</v>
      </c>
      <c r="M62" s="45"/>
    </row>
    <row r="63" spans="1:13" ht="12.75">
      <c r="A63" s="55" t="s">
        <v>46</v>
      </c>
      <c r="B63" s="56">
        <v>39823</v>
      </c>
      <c r="C63" s="48" t="s">
        <v>15</v>
      </c>
      <c r="D63" s="57">
        <v>257.25</v>
      </c>
      <c r="E63" s="58">
        <v>257.25</v>
      </c>
      <c r="F63" s="58"/>
      <c r="G63" s="45"/>
      <c r="H63" s="51"/>
      <c r="I63" s="59"/>
      <c r="J63" s="51">
        <v>257.25</v>
      </c>
      <c r="K63" s="58"/>
      <c r="L63" s="52" t="s">
        <v>16</v>
      </c>
      <c r="M63" s="45"/>
    </row>
    <row r="64" spans="1:13" ht="12.75">
      <c r="A64" s="55" t="s">
        <v>47</v>
      </c>
      <c r="B64" s="56">
        <v>39844</v>
      </c>
      <c r="C64" s="48" t="s">
        <v>48</v>
      </c>
      <c r="D64" s="57">
        <v>1080</v>
      </c>
      <c r="E64" s="58"/>
      <c r="F64" s="58">
        <v>1080</v>
      </c>
      <c r="G64" s="45"/>
      <c r="H64" s="51"/>
      <c r="I64" s="59">
        <v>1080</v>
      </c>
      <c r="J64" s="51"/>
      <c r="K64" s="58"/>
      <c r="L64" s="52" t="s">
        <v>49</v>
      </c>
      <c r="M64" s="45"/>
    </row>
    <row r="65" spans="1:13" ht="12.75">
      <c r="A65" s="55" t="s">
        <v>50</v>
      </c>
      <c r="B65" s="56">
        <v>39906</v>
      </c>
      <c r="C65" s="48" t="s">
        <v>51</v>
      </c>
      <c r="D65" s="57">
        <v>4846.45</v>
      </c>
      <c r="E65" s="58">
        <v>4846.45</v>
      </c>
      <c r="F65" s="58"/>
      <c r="G65" s="45"/>
      <c r="H65" s="51"/>
      <c r="I65" s="59">
        <v>4846.45</v>
      </c>
      <c r="J65" s="51"/>
      <c r="K65" s="58"/>
      <c r="L65" s="52" t="s">
        <v>42</v>
      </c>
      <c r="M65" s="45"/>
    </row>
    <row r="66" spans="1:13" ht="12.75">
      <c r="A66" s="55"/>
      <c r="B66" s="56"/>
      <c r="C66" s="48"/>
      <c r="D66" s="57"/>
      <c r="E66" s="58"/>
      <c r="F66" s="58"/>
      <c r="G66" s="45"/>
      <c r="H66" s="51"/>
      <c r="I66" s="59"/>
      <c r="J66" s="51"/>
      <c r="K66" s="58"/>
      <c r="L66" s="52"/>
      <c r="M66" s="45"/>
    </row>
    <row r="67" spans="1:13" ht="13.5" thickBot="1">
      <c r="A67" s="55"/>
      <c r="B67" s="56"/>
      <c r="C67" s="48"/>
      <c r="D67" s="57"/>
      <c r="E67" s="58"/>
      <c r="F67" s="58"/>
      <c r="G67" s="45"/>
      <c r="H67" s="51"/>
      <c r="I67" s="59"/>
      <c r="J67" s="51"/>
      <c r="K67" s="58"/>
      <c r="L67" s="63" t="s">
        <v>104</v>
      </c>
      <c r="M67" s="64"/>
    </row>
    <row r="68" spans="1:13" ht="13.5" thickBot="1">
      <c r="A68" s="5"/>
      <c r="B68" s="5"/>
      <c r="C68" s="5"/>
      <c r="D68" s="65">
        <f>SUM(D27:D67)</f>
        <v>44947.59999999999</v>
      </c>
      <c r="E68" s="66">
        <f>SUM(E27:E65)</f>
        <v>15713.7</v>
      </c>
      <c r="F68" s="66">
        <f>SUM(F28:F67)</f>
        <v>27552.329999999994</v>
      </c>
      <c r="G68" s="67">
        <f>SUM(G26:G51)</f>
        <v>1681.5700000000002</v>
      </c>
      <c r="H68" s="10"/>
      <c r="I68" s="65">
        <f>SUM(I27:I67)</f>
        <v>26580.55</v>
      </c>
      <c r="J68" s="66">
        <f>SUM(J26:J67)</f>
        <v>16552.29</v>
      </c>
      <c r="K68" s="66">
        <f>SUM(K26:K56)</f>
        <v>1814.8600000000001</v>
      </c>
      <c r="L68" s="68">
        <f>SUM(I68:K68)</f>
        <v>44947.7</v>
      </c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3.5" thickBo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69"/>
      <c r="D72" s="70"/>
      <c r="E72" s="70"/>
      <c r="F72" s="70"/>
      <c r="G72" s="71"/>
      <c r="H72" s="7"/>
      <c r="I72" s="7"/>
      <c r="J72" s="7"/>
      <c r="K72" s="7"/>
      <c r="L72" s="7"/>
      <c r="M72" s="7"/>
    </row>
    <row r="73" spans="1:13" ht="12.75">
      <c r="A73" s="7"/>
      <c r="B73" s="7"/>
      <c r="C73" s="91" t="s">
        <v>105</v>
      </c>
      <c r="D73" s="92"/>
      <c r="E73" s="16"/>
      <c r="F73" s="16"/>
      <c r="G73" s="72"/>
      <c r="H73" s="5"/>
      <c r="I73" s="5"/>
      <c r="J73" s="5"/>
      <c r="K73" s="5"/>
      <c r="L73" s="5"/>
      <c r="M73" s="5"/>
    </row>
    <row r="74" spans="1:13" ht="12.75">
      <c r="A74" s="5"/>
      <c r="B74" s="5"/>
      <c r="C74" s="73" t="s">
        <v>106</v>
      </c>
      <c r="D74" s="16"/>
      <c r="E74" s="16"/>
      <c r="F74" s="16"/>
      <c r="G74" s="72">
        <v>2204.53</v>
      </c>
      <c r="H74" s="5"/>
      <c r="I74" s="5"/>
      <c r="J74" s="5"/>
      <c r="K74" s="5"/>
      <c r="L74" s="5"/>
      <c r="M74" s="5"/>
    </row>
    <row r="75" spans="1:13" ht="12.75">
      <c r="A75" s="5"/>
      <c r="B75" s="5"/>
      <c r="C75" s="73" t="s">
        <v>107</v>
      </c>
      <c r="D75" s="16"/>
      <c r="E75" s="16"/>
      <c r="F75" s="16"/>
      <c r="G75" s="72">
        <v>12500</v>
      </c>
      <c r="H75" s="5"/>
      <c r="I75" s="5"/>
      <c r="J75" s="5"/>
      <c r="K75" s="5"/>
      <c r="L75" s="5"/>
      <c r="M75" s="5"/>
    </row>
    <row r="76" spans="1:13" ht="13.5" thickBot="1">
      <c r="A76" s="5"/>
      <c r="B76" s="5"/>
      <c r="C76" s="73" t="s">
        <v>108</v>
      </c>
      <c r="D76" s="16"/>
      <c r="E76" s="16"/>
      <c r="F76" s="16"/>
      <c r="G76" s="64">
        <v>30698.39</v>
      </c>
      <c r="H76" s="16"/>
      <c r="I76" s="5"/>
      <c r="J76" s="5"/>
      <c r="K76" s="5"/>
      <c r="L76" s="5"/>
      <c r="M76" s="5"/>
    </row>
    <row r="77" spans="1:13" ht="12.75">
      <c r="A77" s="5"/>
      <c r="B77" s="5"/>
      <c r="C77" s="74" t="s">
        <v>109</v>
      </c>
      <c r="D77" s="20"/>
      <c r="E77" s="20"/>
      <c r="F77" s="20"/>
      <c r="G77" s="75">
        <f>SUM(G74:G76)</f>
        <v>45402.92</v>
      </c>
      <c r="H77" s="8"/>
      <c r="I77" s="5"/>
      <c r="J77" s="5"/>
      <c r="K77" s="5"/>
      <c r="L77" s="5"/>
      <c r="M77" s="5"/>
    </row>
    <row r="78" spans="1:13" ht="12.75">
      <c r="A78" s="5"/>
      <c r="B78" s="5"/>
      <c r="C78" s="73"/>
      <c r="D78" s="16"/>
      <c r="E78" s="16"/>
      <c r="F78" s="16"/>
      <c r="G78" s="72"/>
      <c r="H78" s="5"/>
      <c r="I78" s="5"/>
      <c r="J78" s="5"/>
      <c r="K78" s="5"/>
      <c r="L78" s="5"/>
      <c r="M78" s="5"/>
    </row>
    <row r="79" spans="1:13" ht="12.75">
      <c r="A79" s="5"/>
      <c r="B79" s="5"/>
      <c r="C79" s="89" t="s">
        <v>110</v>
      </c>
      <c r="D79" s="93"/>
      <c r="E79" s="20"/>
      <c r="F79" s="20"/>
      <c r="G79" s="33"/>
      <c r="H79" s="7"/>
      <c r="I79" s="7"/>
      <c r="J79" s="7"/>
      <c r="K79" s="7"/>
      <c r="L79" s="7"/>
      <c r="M79" s="7"/>
    </row>
    <row r="80" spans="1:13" ht="12.75">
      <c r="A80" s="7"/>
      <c r="B80" s="7"/>
      <c r="C80" s="87" t="s">
        <v>111</v>
      </c>
      <c r="D80" s="90"/>
      <c r="E80" s="90"/>
      <c r="F80" s="90"/>
      <c r="G80" s="33">
        <v>27552.33</v>
      </c>
      <c r="H80" s="41"/>
      <c r="I80" s="7"/>
      <c r="J80" s="7"/>
      <c r="K80" s="7"/>
      <c r="L80" s="7"/>
      <c r="M80" s="7"/>
    </row>
    <row r="81" spans="1:13" ht="12.75">
      <c r="A81" s="7"/>
      <c r="B81" s="7"/>
      <c r="C81" s="76" t="s">
        <v>31</v>
      </c>
      <c r="D81" s="77"/>
      <c r="E81" s="77"/>
      <c r="F81" s="77"/>
      <c r="G81" s="20">
        <v>1681.57</v>
      </c>
      <c r="H81" s="41"/>
      <c r="I81" s="7"/>
      <c r="J81" s="7"/>
      <c r="K81" s="7"/>
      <c r="L81" s="7"/>
      <c r="M81" s="7"/>
    </row>
    <row r="82" spans="1:13" ht="12.75">
      <c r="A82" s="7"/>
      <c r="B82" s="7"/>
      <c r="C82" s="76" t="s">
        <v>112</v>
      </c>
      <c r="D82" s="77"/>
      <c r="E82" s="77"/>
      <c r="F82" s="77"/>
      <c r="G82" s="20">
        <v>15713.7</v>
      </c>
      <c r="H82" s="41"/>
      <c r="I82" s="7"/>
      <c r="J82" s="7"/>
      <c r="K82" s="7"/>
      <c r="L82" s="7"/>
      <c r="M82" s="7"/>
    </row>
    <row r="83" spans="1:13" ht="13.5" thickBot="1">
      <c r="A83" s="7"/>
      <c r="B83" s="7"/>
      <c r="C83" s="76"/>
      <c r="D83" s="77"/>
      <c r="E83" s="77"/>
      <c r="F83" s="77"/>
      <c r="G83" s="23"/>
      <c r="H83" s="41"/>
      <c r="I83" s="7"/>
      <c r="J83" s="7"/>
      <c r="K83" s="7"/>
      <c r="L83" s="7"/>
      <c r="M83" s="7"/>
    </row>
    <row r="84" spans="1:13" ht="12.75">
      <c r="A84" s="7"/>
      <c r="B84" s="7"/>
      <c r="C84" s="91" t="s">
        <v>113</v>
      </c>
      <c r="D84" s="92"/>
      <c r="E84" s="92"/>
      <c r="F84" s="92"/>
      <c r="G84" s="75">
        <f>-SUM(G80:G82)</f>
        <v>-44947.600000000006</v>
      </c>
      <c r="H84" s="78"/>
      <c r="I84" s="5"/>
      <c r="J84" s="5"/>
      <c r="K84" s="5"/>
      <c r="L84" s="5"/>
      <c r="M84" s="5"/>
    </row>
    <row r="85" spans="1:13" ht="12.75">
      <c r="A85" s="5"/>
      <c r="B85" s="5"/>
      <c r="C85" s="73"/>
      <c r="D85" s="16"/>
      <c r="E85" s="16"/>
      <c r="F85" s="16"/>
      <c r="G85" s="72"/>
      <c r="H85" s="5"/>
      <c r="I85" s="5"/>
      <c r="J85" s="5"/>
      <c r="K85" s="5"/>
      <c r="L85" s="5"/>
      <c r="M85" s="5"/>
    </row>
    <row r="86" spans="1:13" ht="12.75">
      <c r="A86" s="5"/>
      <c r="B86" s="5"/>
      <c r="C86" s="89" t="s">
        <v>114</v>
      </c>
      <c r="D86" s="93"/>
      <c r="E86" s="20"/>
      <c r="F86" s="20"/>
      <c r="G86" s="75"/>
      <c r="H86" s="8"/>
      <c r="I86" s="5"/>
      <c r="J86" s="5"/>
      <c r="K86" s="5"/>
      <c r="L86" s="5"/>
      <c r="M86" s="5"/>
    </row>
    <row r="87" spans="1:13" ht="12.75">
      <c r="A87" s="5"/>
      <c r="B87" s="5"/>
      <c r="C87" s="89"/>
      <c r="D87" s="90"/>
      <c r="E87" s="90"/>
      <c r="F87" s="20"/>
      <c r="G87" s="75"/>
      <c r="H87" s="79"/>
      <c r="I87" s="5"/>
      <c r="J87" s="5"/>
      <c r="K87" s="5"/>
      <c r="L87" s="5"/>
      <c r="M87" s="5"/>
    </row>
    <row r="88" spans="1:13" ht="12.75">
      <c r="A88" s="5"/>
      <c r="B88" s="5"/>
      <c r="C88" s="89" t="s">
        <v>115</v>
      </c>
      <c r="D88" s="93"/>
      <c r="E88" s="93"/>
      <c r="F88" s="20"/>
      <c r="G88" s="75">
        <f>SUM(G77+G84)</f>
        <v>455.31999999999243</v>
      </c>
      <c r="H88" s="16"/>
      <c r="I88" s="5"/>
      <c r="J88" s="5"/>
      <c r="K88" s="5"/>
      <c r="L88" s="5"/>
      <c r="M88" s="5"/>
    </row>
    <row r="89" spans="1:13" ht="12.75">
      <c r="A89" s="5"/>
      <c r="B89" s="5"/>
      <c r="C89" s="74"/>
      <c r="D89" s="77"/>
      <c r="E89" s="77"/>
      <c r="F89" s="20"/>
      <c r="G89" s="75"/>
      <c r="H89" s="16"/>
      <c r="I89" s="5"/>
      <c r="J89" s="5"/>
      <c r="K89" s="5"/>
      <c r="L89" s="5"/>
      <c r="M89" s="5"/>
    </row>
    <row r="90" spans="1:13" ht="13.5" thickBot="1">
      <c r="A90" s="5"/>
      <c r="B90" s="5"/>
      <c r="C90" s="80"/>
      <c r="D90" s="81"/>
      <c r="E90" s="81"/>
      <c r="F90" s="23"/>
      <c r="G90" s="82"/>
      <c r="H90" s="21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17"/>
      <c r="I91" s="7"/>
      <c r="J91" s="7"/>
      <c r="K91" s="7"/>
      <c r="L91" s="7"/>
      <c r="M91" s="7"/>
    </row>
    <row r="92" spans="1:13" ht="12.75">
      <c r="A92" s="83"/>
      <c r="B92" s="83"/>
      <c r="C92" s="83"/>
      <c r="D92" s="83"/>
      <c r="E92" s="83"/>
      <c r="F92" s="83"/>
      <c r="G92" s="83"/>
      <c r="H92" s="4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2"/>
      <c r="I93" s="83"/>
      <c r="J93" s="83"/>
      <c r="K93" s="83"/>
      <c r="L93" s="83"/>
      <c r="M93" s="83"/>
    </row>
    <row r="94" spans="1:13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1:13" ht="12.75">
      <c r="A95" s="83"/>
      <c r="B95" s="83"/>
      <c r="C95" s="84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ht="12.75">
      <c r="A96" s="83"/>
      <c r="B96" s="83"/>
      <c r="C96" s="83"/>
      <c r="D96" s="85"/>
      <c r="E96" s="86"/>
      <c r="F96" s="83"/>
      <c r="G96" s="83"/>
      <c r="H96" s="83"/>
      <c r="I96" s="83"/>
      <c r="J96" s="83"/>
      <c r="K96" s="83"/>
      <c r="L96" s="83"/>
      <c r="M96" s="83"/>
    </row>
    <row r="97" spans="1:13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1:13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3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1:13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</sheetData>
  <mergeCells count="17">
    <mergeCell ref="C88:E88"/>
    <mergeCell ref="I18:J18"/>
    <mergeCell ref="I19:J19"/>
    <mergeCell ref="A1:K1"/>
    <mergeCell ref="I24:K24"/>
    <mergeCell ref="E24:G24"/>
    <mergeCell ref="C79:D79"/>
    <mergeCell ref="L50:M50"/>
    <mergeCell ref="C87:E87"/>
    <mergeCell ref="C73:D73"/>
    <mergeCell ref="C84:F84"/>
    <mergeCell ref="C86:D86"/>
    <mergeCell ref="B3:D3"/>
    <mergeCell ref="C80:F80"/>
    <mergeCell ref="L49:M49"/>
    <mergeCell ref="L25:M25"/>
    <mergeCell ref="A22:M22"/>
  </mergeCells>
  <printOptions/>
  <pageMargins left="0.75" right="0.75" top="1" bottom="1" header="0.5" footer="0.5"/>
  <pageSetup fitToHeight="1" fitToWidth="1" orientation="landscape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Law Office of Bryan Gaynor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Gaynor</dc:creator>
  <cp:keywords/>
  <dc:description/>
  <cp:lastModifiedBy>Bryan W. Gaynor</cp:lastModifiedBy>
  <cp:lastPrinted>2013-06-07T20:45:46Z</cp:lastPrinted>
  <dcterms:created xsi:type="dcterms:W3CDTF">2010-02-15T22:18:53Z</dcterms:created>
  <dcterms:modified xsi:type="dcterms:W3CDTF">2013-07-08T15:48:34Z</dcterms:modified>
  <cp:category/>
  <cp:version/>
  <cp:contentType/>
  <cp:contentStatus/>
</cp:coreProperties>
</file>